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75 - Paris\7°\HOTEL NATIONAL DES INVALIDES\Z-24085 - REMPLACEMENT MEN EXT BAT 19 ET 20 - MOE\02 - reprise DCE\04 - Envoi final DCE 250729\"/>
    </mc:Choice>
  </mc:AlternateContent>
  <xr:revisionPtr revIDLastSave="0" documentId="13_ncr:1_{3E3C26CC-3B2B-43D4-90E6-0F8C7B6E505E}" xr6:coauthVersionLast="47" xr6:coauthVersionMax="47" xr10:uidLastSave="{00000000-0000-0000-0000-000000000000}"/>
  <bookViews>
    <workbookView xWindow="-57720" yWindow="-120" windowWidth="29040" windowHeight="1584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J30" i="2"/>
  <c r="F53" i="2" s="1"/>
  <c r="J19" i="2"/>
  <c r="F24" i="2" s="1"/>
  <c r="J12" i="2"/>
  <c r="F51" i="2" s="1"/>
  <c r="G84" i="1"/>
  <c r="G82" i="1"/>
  <c r="G80" i="1"/>
  <c r="G78" i="1"/>
  <c r="E70" i="1"/>
  <c r="E63" i="1"/>
  <c r="E60" i="1"/>
  <c r="E20" i="1"/>
  <c r="E11" i="1"/>
  <c r="F57" i="2" l="1"/>
  <c r="F45" i="2"/>
  <c r="F50" i="2"/>
  <c r="F58" i="2"/>
  <c r="F34" i="2"/>
  <c r="F36" i="2" s="1"/>
  <c r="F25" i="2"/>
  <c r="F26" i="2" s="1"/>
  <c r="F35" i="2"/>
  <c r="F52" i="2"/>
  <c r="F46" i="2" l="1"/>
  <c r="F59" i="2"/>
  <c r="AA1" i="3" s="1"/>
  <c r="AA3" i="3" l="1"/>
  <c r="AA4" i="3" s="1"/>
  <c r="AA37" i="3"/>
  <c r="AA33" i="3"/>
  <c r="AA32" i="3" l="1"/>
  <c r="AA15" i="3"/>
  <c r="AA5" i="3"/>
  <c r="AA6" i="3" s="1"/>
  <c r="AA27" i="3"/>
  <c r="AA12" i="3"/>
  <c r="AA42" i="3"/>
  <c r="AA7" i="3"/>
  <c r="AA18" i="3" l="1"/>
  <c r="AA19" i="3" s="1"/>
  <c r="AA11" i="3"/>
  <c r="AA41" i="3"/>
  <c r="AA21" i="3"/>
  <c r="AA22" i="3" s="1"/>
  <c r="AA38" i="3"/>
  <c r="AA46" i="3"/>
  <c r="AA29" i="3"/>
  <c r="AA28" i="3"/>
  <c r="AA13" i="3"/>
  <c r="AA43" i="3"/>
  <c r="AA16" i="3"/>
  <c r="AA17" i="3" s="1"/>
  <c r="AA24" i="3"/>
  <c r="AA23" i="3"/>
  <c r="AA9" i="3"/>
  <c r="AA89" i="3" l="1"/>
  <c r="AA85" i="3" s="1"/>
  <c r="AA80" i="3" s="1"/>
  <c r="AA72" i="3" s="1"/>
  <c r="AA64" i="3" s="1"/>
  <c r="AA56" i="3" s="1"/>
  <c r="AA44" i="3" s="1"/>
  <c r="AA93" i="3"/>
  <c r="AA20" i="3"/>
  <c r="AA69" i="3" s="1"/>
  <c r="AA47" i="3"/>
  <c r="AA10" i="3"/>
  <c r="AA95" i="3" s="1"/>
  <c r="AA91" i="3" s="1"/>
  <c r="AA35" i="3" s="1"/>
  <c r="AA50" i="3"/>
  <c r="AA34" i="3"/>
  <c r="AA75" i="3"/>
  <c r="AA67" i="3" s="1"/>
  <c r="AA59" i="3" s="1"/>
  <c r="AA49" i="3" s="1"/>
  <c r="AA31" i="3" s="1"/>
  <c r="AA82" i="3"/>
  <c r="AA94" i="3"/>
  <c r="AA90" i="3" s="1"/>
  <c r="AA96" i="3"/>
  <c r="AA92" i="3" s="1"/>
  <c r="AA39" i="3" s="1"/>
  <c r="AA79" i="3"/>
  <c r="AA71" i="3"/>
  <c r="AA63" i="3" s="1"/>
  <c r="AA55" i="3" s="1"/>
  <c r="AA40" i="3" s="1"/>
  <c r="AA14" i="3"/>
  <c r="AA65" i="3" s="1"/>
  <c r="AA57" i="3" s="1"/>
  <c r="AA45" i="3" s="1"/>
  <c r="AA26" i="3" s="1"/>
  <c r="AA73" i="3" l="1"/>
  <c r="AA86" i="3"/>
  <c r="AA81" i="3" s="1"/>
  <c r="AA74" i="3" s="1"/>
  <c r="AA66" i="3" s="1"/>
  <c r="AA58" i="3" s="1"/>
  <c r="AA48" i="3" s="1"/>
  <c r="AA30" i="3"/>
  <c r="AA88" i="3"/>
  <c r="AA84" i="3" s="1"/>
  <c r="AA78" i="3" s="1"/>
  <c r="AA70" i="3" s="1"/>
  <c r="AA62" i="3" s="1"/>
  <c r="AA54" i="3" s="1"/>
  <c r="AA77" i="3"/>
  <c r="AA51" i="3"/>
  <c r="AA87" i="3"/>
  <c r="AA83" i="3" s="1"/>
  <c r="AA76" i="3" s="1"/>
  <c r="AA68" i="3" s="1"/>
  <c r="AA60" i="3" s="1"/>
  <c r="AA52" i="3" s="1"/>
  <c r="AA61" i="3"/>
  <c r="AA53" i="3" s="1"/>
  <c r="AA36" i="3" s="1"/>
  <c r="AA25" i="3"/>
  <c r="AA98" i="3" l="1"/>
  <c r="AA2" i="3" s="1"/>
  <c r="C62" i="2" s="1"/>
</calcChain>
</file>

<file path=xl/sharedStrings.xml><?xml version="1.0" encoding="utf-8"?>
<sst xmlns="http://schemas.openxmlformats.org/spreadsheetml/2006/main" count="178" uniqueCount="135">
  <si>
    <t>Dossier</t>
  </si>
  <si>
    <t>Date</t>
  </si>
  <si>
    <t>Phase</t>
  </si>
  <si>
    <t>Indice</t>
  </si>
  <si>
    <t>MAÎTRE D'OUVRAGE
INSTITUTION NATIONALE DES INVALIDES
75 - PARIS 7ème</t>
  </si>
  <si>
    <t>ARCHITECTE : 
    2bdm Architectes C. BATARD ACMH
    60-62 rue d'Hauteville
    75010 PARIS
    Tél : 01.42.26.84.13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</si>
  <si>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</si>
  <si>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</si>
  <si>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</si>
  <si>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</si>
  <si>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</si>
  <si>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</si>
  <si>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</si>
  <si>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</si>
  <si>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</si>
  <si>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</si>
  <si>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</si>
  <si>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</si>
  <si>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</si>
  <si>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</si>
  <si>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</si>
  <si>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</si>
  <si>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</si>
  <si>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</si>
  <si>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</si>
  <si>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</si>
  <si>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</si>
  <si>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</si>
  <si>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</si>
  <si>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</si>
  <si>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</si>
  <si>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</si>
  <si>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</si>
  <si>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</si>
  <si>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</si>
  <si>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</si>
  <si>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n°4</t>
  </si>
  <si>
    <t>PLÂTRERIE - PEINTURE</t>
  </si>
  <si>
    <t>3.&amp;</t>
  </si>
  <si>
    <t>TRAVAUX D'ACCOMPAGNEMENT AU LOT MENUISERIES EXTÉRIEURES BOIS</t>
  </si>
  <si>
    <t>2.1</t>
  </si>
  <si>
    <t>Protections intérieures</t>
  </si>
  <si>
    <t>4.T</t>
  </si>
  <si>
    <t>2.1.1</t>
  </si>
  <si>
    <t>9.M.Z</t>
  </si>
  <si>
    <t>9.&amp;</t>
  </si>
  <si>
    <t>4.&amp;</t>
  </si>
  <si>
    <t>2.2</t>
  </si>
  <si>
    <t>Remise en état des tableaux intérieurs</t>
  </si>
  <si>
    <t>2.2.1</t>
  </si>
  <si>
    <t>Remise en état des habillages des tableaux après mise en place des menuiseries neuves</t>
  </si>
  <si>
    <t>Total H.T. :</t>
  </si>
  <si>
    <t>Total T.V.A. (20%) :</t>
  </si>
  <si>
    <t>Total T.T.C. :</t>
  </si>
  <si>
    <t>DOSSIER DES OUVRAGES EXÉCUTÉS</t>
  </si>
  <si>
    <t>3.T</t>
  </si>
  <si>
    <t>3.1</t>
  </si>
  <si>
    <t>Dossier des ouvrages exécutés</t>
  </si>
  <si>
    <t>FT</t>
  </si>
  <si>
    <t>COMPTE PRORATA</t>
  </si>
  <si>
    <t>4.1</t>
  </si>
  <si>
    <t>Participation au compte prorata - inclus dans les prix</t>
  </si>
  <si>
    <t>RECAPITULATIF
Lot n°4 PLÂTRERIE - PEINTURE</t>
  </si>
  <si>
    <t>RECAPITULATIF DES CHAPITRES</t>
  </si>
  <si>
    <t>2 - TRAVAUX D'ACCOMPAGNEMENT AU LOT MENUISERIES EXTÉRIEURES BOIS</t>
  </si>
  <si>
    <t>- 2.1 - Protections intérieures</t>
  </si>
  <si>
    <t>- 2.2 - Remise en état des tableaux intérieurs</t>
  </si>
  <si>
    <t>3 - DOSSIER DES OUVRAGES EXÉCUTÉS</t>
  </si>
  <si>
    <t>4 - COMPTE PRORATA</t>
  </si>
  <si>
    <t>Total du lot PLÂTRERIE - PEINTURE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</si>
  <si>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</si>
  <si>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</si>
  <si>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</si>
  <si>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</si>
  <si>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</si>
  <si>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</si>
  <si>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</si>
  <si>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</si>
  <si>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</si>
  <si>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</si>
  <si>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</si>
  <si>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</si>
  <si>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</si>
  <si>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</si>
  <si>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</si>
  <si>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</si>
  <si>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</si>
  <si>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</si>
  <si>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</si>
  <si>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</si>
  <si>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</si>
  <si>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</si>
  <si>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</si>
  <si>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</si>
  <si>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</si>
  <si>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</si>
  <si>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</si>
  <si>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</si>
  <si>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</si>
  <si>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</si>
  <si>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</si>
  <si>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</si>
  <si>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Remplacement de menuiseries extérieures - bâtiments 19 et 20</t>
  </si>
  <si>
    <t>Z-24085</t>
  </si>
  <si>
    <t>29/07/2025</t>
  </si>
  <si>
    <t>PRO-DCE</t>
  </si>
  <si>
    <t>C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</si>
  <si>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</si>
  <si>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</si>
  <si>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</si>
  <si>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</si>
  <si>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</si>
  <si>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</si>
  <si>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</si>
  <si>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</si>
  <si>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</si>
  <si>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</si>
  <si>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</si>
  <si>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</si>
  <si>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</si>
  <si>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</si>
  <si>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</si>
  <si>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</si>
  <si>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</si>
  <si>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</si>
  <si>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</si>
  <si>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</si>
  <si>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</si>
  <si>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</si>
  <si>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</si>
  <si>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</si>
  <si>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</si>
  <si>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</si>
  <si>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</si>
  <si>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pour mémoire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</si>
</sst>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];[Red]\-#,##0.00\ [$€]"/>
    <numFmt numFmtId="165" formatCode="00000"/>
    <numFmt numFmtId="166" formatCode="0#&quot; &quot;##&quot; &quot;##&quot; &quot;##&quot; &quot;##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3" fontId="10" fillId="0" borderId="9" xfId="0" applyNumberFormat="1" applyFont="1" applyBorder="1" applyAlignment="1">
      <alignment horizontal="right" vertical="top" wrapText="1"/>
    </xf>
    <xf numFmtId="3" fontId="10" fillId="0" borderId="12" xfId="0" applyNumberFormat="1" applyFont="1" applyBorder="1" applyAlignment="1" applyProtection="1">
      <alignment horizontal="right" vertical="top" wrapText="1"/>
      <protection locked="0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11" fillId="0" borderId="20" xfId="0" applyFont="1" applyBorder="1" applyAlignment="1">
      <alignment vertical="top" wrapText="1"/>
    </xf>
    <xf numFmtId="164" fontId="11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164" fontId="13" fillId="0" borderId="0" xfId="0" applyNumberFormat="1" applyFont="1" applyAlignment="1">
      <alignment horizontal="right" vertical="top" wrapText="1" inden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1" fillId="0" borderId="7" xfId="0" applyNumberFormat="1" applyFont="1" applyBorder="1" applyAlignment="1">
      <alignment horizontal="right" vertical="top" wrapText="1"/>
    </xf>
    <xf numFmtId="164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6" fillId="0" borderId="12" xfId="0" applyFont="1" applyBorder="1" applyAlignment="1" applyProtection="1">
      <alignment vertical="top" wrapText="1"/>
      <protection locked="0"/>
    </xf>
    <xf numFmtId="0" fontId="11" fillId="0" borderId="0" xfId="0" applyFont="1" applyAlignment="1">
      <alignment horizontal="center" vertical="top" wrapText="1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0" fontId="10" fillId="3" borderId="9" xfId="0" applyFont="1" applyFill="1" applyBorder="1" applyAlignment="1">
      <alignment horizontal="right" vertical="top" wrapText="1"/>
    </xf>
    <xf numFmtId="3" fontId="10" fillId="3" borderId="9" xfId="0" applyNumberFormat="1" applyFont="1" applyFill="1" applyBorder="1" applyAlignment="1">
      <alignment horizontal="right" vertical="top" wrapText="1"/>
    </xf>
    <xf numFmtId="3" fontId="10" fillId="3" borderId="12" xfId="0" applyNumberFormat="1" applyFont="1" applyFill="1" applyBorder="1" applyAlignment="1" applyProtection="1">
      <alignment horizontal="right" vertical="top" wrapText="1"/>
      <protection locked="0"/>
    </xf>
    <xf numFmtId="4" fontId="10" fillId="3" borderId="12" xfId="0" applyNumberFormat="1" applyFont="1" applyFill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433388</xdr:colOff>
      <xdr:row>27</xdr:row>
      <xdr:rowOff>0</xdr:rowOff>
    </xdr:from>
    <xdr:to>
      <xdr:col>7</xdr:col>
      <xdr:colOff>532554</xdr:colOff>
      <xdr:row>44</xdr:row>
      <xdr:rowOff>114043</xdr:rowOff>
    </xdr:to>
    <xdr:pic>
      <xdr:nvPicPr>
        <xdr:cNvPr id="2" name="Picture 1" descr="{a61ccadd-9fb0-416f-b78a-c841a7a48018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57563" y="3086100"/>
          <a:ext cx="2747116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52388</xdr:colOff>
      <xdr:row>77</xdr:row>
      <xdr:rowOff>47625</xdr:rowOff>
    </xdr:from>
    <xdr:to>
      <xdr:col>1</xdr:col>
      <xdr:colOff>621934</xdr:colOff>
      <xdr:row>83</xdr:row>
      <xdr:rowOff>60325</xdr:rowOff>
    </xdr:to>
    <xdr:pic>
      <xdr:nvPicPr>
        <xdr:cNvPr id="3" name="Picture 2" descr="{3e920212-260d-4d86-8521-cbe0e477dc04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913" y="8848725"/>
          <a:ext cx="569546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45"/>
      <c r="F2" s="45"/>
      <c r="G2" s="45"/>
      <c r="H2" s="45"/>
      <c r="I2" s="8"/>
    </row>
    <row r="3" spans="2:9" ht="9" customHeight="1" x14ac:dyDescent="0.3">
      <c r="B3" s="5"/>
      <c r="C3" s="6"/>
      <c r="D3" s="7"/>
      <c r="E3" s="45"/>
      <c r="F3" s="45"/>
      <c r="G3" s="45"/>
      <c r="H3" s="45"/>
      <c r="I3" s="8"/>
    </row>
    <row r="4" spans="2:9" ht="9" customHeight="1" x14ac:dyDescent="0.3">
      <c r="B4" s="5"/>
      <c r="C4" s="6"/>
      <c r="D4" s="7"/>
      <c r="E4" s="45"/>
      <c r="F4" s="45"/>
      <c r="G4" s="45"/>
      <c r="H4" s="45"/>
      <c r="I4" s="8"/>
    </row>
    <row r="5" spans="2:9" ht="9" customHeight="1" x14ac:dyDescent="0.3">
      <c r="B5" s="5"/>
      <c r="C5" s="6"/>
      <c r="D5" s="7"/>
      <c r="E5" s="45"/>
      <c r="F5" s="45"/>
      <c r="G5" s="45"/>
      <c r="H5" s="45"/>
      <c r="I5" s="8"/>
    </row>
    <row r="6" spans="2:9" ht="9" customHeight="1" x14ac:dyDescent="0.3">
      <c r="B6" s="5"/>
      <c r="C6" s="6"/>
      <c r="D6" s="7"/>
      <c r="E6" s="45"/>
      <c r="F6" s="45"/>
      <c r="G6" s="45"/>
      <c r="H6" s="45"/>
      <c r="I6" s="8"/>
    </row>
    <row r="7" spans="2:9" ht="9" customHeight="1" x14ac:dyDescent="0.3">
      <c r="B7" s="5"/>
      <c r="C7" s="6"/>
      <c r="D7" s="7"/>
      <c r="E7" s="45"/>
      <c r="F7" s="45"/>
      <c r="G7" s="45"/>
      <c r="H7" s="45"/>
      <c r="I7" s="8"/>
    </row>
    <row r="8" spans="2:9" ht="9" customHeight="1" x14ac:dyDescent="0.3">
      <c r="B8" s="5"/>
      <c r="C8" s="6"/>
      <c r="D8" s="7"/>
      <c r="E8" s="45"/>
      <c r="F8" s="45"/>
      <c r="G8" s="45"/>
      <c r="H8" s="45"/>
      <c r="I8" s="8"/>
    </row>
    <row r="9" spans="2:9" ht="9" customHeight="1" x14ac:dyDescent="0.3">
      <c r="B9" s="5"/>
      <c r="C9" s="6"/>
      <c r="D9" s="7"/>
      <c r="E9" s="45"/>
      <c r="F9" s="45"/>
      <c r="G9" s="45"/>
      <c r="H9" s="45"/>
      <c r="I9" s="8"/>
    </row>
    <row r="10" spans="2:9" ht="9" customHeight="1" x14ac:dyDescent="0.3">
      <c r="B10" s="5"/>
      <c r="C10" s="6"/>
      <c r="D10" s="7"/>
      <c r="E10" s="45"/>
      <c r="F10" s="45"/>
      <c r="G10" s="45"/>
      <c r="H10" s="45"/>
      <c r="I10" s="8"/>
    </row>
    <row r="11" spans="2:9" ht="9" customHeight="1" x14ac:dyDescent="0.3">
      <c r="B11" s="5"/>
      <c r="C11" s="6"/>
      <c r="D11" s="7"/>
      <c r="E11" s="51" t="str">
        <f>IF(Paramètres!C5&lt;&gt;"",Paramètres!C5,"")</f>
        <v>Remplacement de menuiseries extérieures - bâtiments 19 et 20</v>
      </c>
      <c r="F11" s="51"/>
      <c r="G11" s="51"/>
      <c r="H11" s="51"/>
      <c r="I11" s="8"/>
    </row>
    <row r="12" spans="2:9" ht="9" customHeight="1" x14ac:dyDescent="0.3">
      <c r="B12" s="5"/>
      <c r="C12" s="6"/>
      <c r="D12" s="7"/>
      <c r="E12" s="51"/>
      <c r="F12" s="51"/>
      <c r="G12" s="51"/>
      <c r="H12" s="51"/>
      <c r="I12" s="8"/>
    </row>
    <row r="13" spans="2:9" ht="9" customHeight="1" x14ac:dyDescent="0.3">
      <c r="B13" s="5"/>
      <c r="C13" s="6"/>
      <c r="D13" s="7"/>
      <c r="E13" s="51"/>
      <c r="F13" s="51"/>
      <c r="G13" s="51"/>
      <c r="H13" s="51"/>
      <c r="I13" s="8"/>
    </row>
    <row r="14" spans="2:9" ht="9" customHeight="1" x14ac:dyDescent="0.3">
      <c r="B14" s="5"/>
      <c r="C14" s="6"/>
      <c r="D14" s="7"/>
      <c r="E14" s="51"/>
      <c r="F14" s="51"/>
      <c r="G14" s="51"/>
      <c r="H14" s="51"/>
      <c r="I14" s="8"/>
    </row>
    <row r="15" spans="2:9" ht="9" customHeight="1" x14ac:dyDescent="0.3">
      <c r="B15" s="5"/>
      <c r="C15" s="6"/>
      <c r="D15" s="7"/>
      <c r="E15" s="51"/>
      <c r="F15" s="51"/>
      <c r="G15" s="51"/>
      <c r="H15" s="51"/>
      <c r="I15" s="8"/>
    </row>
    <row r="16" spans="2:9" ht="9" customHeight="1" x14ac:dyDescent="0.3">
      <c r="B16" s="5"/>
      <c r="C16" s="6"/>
      <c r="D16" s="7"/>
      <c r="E16" s="51"/>
      <c r="F16" s="51"/>
      <c r="G16" s="51"/>
      <c r="H16" s="51"/>
      <c r="I16" s="8"/>
    </row>
    <row r="17" spans="2:9" ht="9" customHeight="1" x14ac:dyDescent="0.3">
      <c r="B17" s="5"/>
      <c r="C17" s="6"/>
      <c r="D17" s="7"/>
      <c r="E17" s="51"/>
      <c r="F17" s="51"/>
      <c r="G17" s="51"/>
      <c r="H17" s="51"/>
      <c r="I17" s="8"/>
    </row>
    <row r="18" spans="2:9" ht="9" customHeight="1" x14ac:dyDescent="0.3">
      <c r="B18" s="5"/>
      <c r="C18" s="6"/>
      <c r="D18" s="7"/>
      <c r="E18" s="51"/>
      <c r="F18" s="51"/>
      <c r="G18" s="51"/>
      <c r="H18" s="51"/>
      <c r="I18" s="8"/>
    </row>
    <row r="19" spans="2:9" ht="9" customHeight="1" x14ac:dyDescent="0.3">
      <c r="B19" s="5"/>
      <c r="C19" s="6"/>
      <c r="D19" s="7"/>
      <c r="E19" s="51"/>
      <c r="F19" s="51"/>
      <c r="G19" s="51"/>
      <c r="H19" s="51"/>
      <c r="I19" s="8"/>
    </row>
    <row r="20" spans="2:9" ht="9" customHeight="1" x14ac:dyDescent="0.3">
      <c r="B20" s="5"/>
      <c r="C20" s="6"/>
      <c r="D20" s="7"/>
      <c r="E20" s="51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51"/>
      <c r="G20" s="51"/>
      <c r="H20" s="51"/>
      <c r="I20" s="8"/>
    </row>
    <row r="21" spans="2:9" ht="9" customHeight="1" x14ac:dyDescent="0.3">
      <c r="B21" s="5"/>
      <c r="C21" s="6"/>
      <c r="D21" s="7"/>
      <c r="E21" s="51"/>
      <c r="F21" s="51"/>
      <c r="G21" s="51"/>
      <c r="H21" s="51"/>
      <c r="I21" s="8"/>
    </row>
    <row r="22" spans="2:9" ht="9" customHeight="1" x14ac:dyDescent="0.3">
      <c r="B22" s="5"/>
      <c r="C22" s="6"/>
      <c r="D22" s="7"/>
      <c r="E22" s="51"/>
      <c r="F22" s="51"/>
      <c r="G22" s="51"/>
      <c r="H22" s="51"/>
      <c r="I22" s="8"/>
    </row>
    <row r="23" spans="2:9" ht="9" customHeight="1" x14ac:dyDescent="0.3">
      <c r="B23" s="5"/>
      <c r="C23" s="6"/>
      <c r="D23" s="7"/>
      <c r="E23" s="51"/>
      <c r="F23" s="51"/>
      <c r="G23" s="51"/>
      <c r="H23" s="51"/>
      <c r="I23" s="8"/>
    </row>
    <row r="24" spans="2:9" ht="9" customHeight="1" x14ac:dyDescent="0.3">
      <c r="B24" s="5"/>
      <c r="C24" s="6"/>
      <c r="D24" s="7"/>
      <c r="E24" s="51"/>
      <c r="F24" s="51"/>
      <c r="G24" s="51"/>
      <c r="H24" s="51"/>
      <c r="I24" s="8"/>
    </row>
    <row r="25" spans="2:9" ht="9" customHeight="1" x14ac:dyDescent="0.3">
      <c r="B25" s="5"/>
      <c r="C25" s="6"/>
      <c r="D25" s="7"/>
      <c r="E25" s="51"/>
      <c r="F25" s="51"/>
      <c r="G25" s="51"/>
      <c r="H25" s="51"/>
      <c r="I25" s="8"/>
    </row>
    <row r="26" spans="2:9" ht="9" customHeight="1" x14ac:dyDescent="0.3">
      <c r="B26" s="5"/>
      <c r="C26" s="6"/>
      <c r="D26" s="7"/>
      <c r="E26" s="51"/>
      <c r="F26" s="51"/>
      <c r="G26" s="51"/>
      <c r="H26" s="51"/>
      <c r="I26" s="8"/>
    </row>
    <row r="27" spans="2:9" ht="9" customHeight="1" x14ac:dyDescent="0.3">
      <c r="B27" s="5"/>
      <c r="C27" s="6"/>
      <c r="D27" s="7"/>
      <c r="E27" s="51"/>
      <c r="F27" s="51"/>
      <c r="G27" s="51"/>
      <c r="H27" s="51"/>
      <c r="I27" s="8"/>
    </row>
    <row r="28" spans="2:9" ht="9" customHeight="1" x14ac:dyDescent="0.3">
      <c r="B28" s="5"/>
      <c r="C28" s="6"/>
      <c r="D28" s="7"/>
      <c r="E28" s="45"/>
      <c r="F28" s="45"/>
      <c r="G28" s="45"/>
      <c r="H28" s="45"/>
      <c r="I28" s="8"/>
    </row>
    <row r="29" spans="2:9" ht="9" customHeight="1" x14ac:dyDescent="0.3">
      <c r="B29" s="5"/>
      <c r="C29" s="6"/>
      <c r="D29" s="7"/>
      <c r="E29" s="45"/>
      <c r="F29" s="45"/>
      <c r="G29" s="45"/>
      <c r="H29" s="45"/>
      <c r="I29" s="8"/>
    </row>
    <row r="30" spans="2:9" ht="9" customHeight="1" x14ac:dyDescent="0.3">
      <c r="B30" s="5"/>
      <c r="C30" s="6"/>
      <c r="D30" s="7"/>
      <c r="E30" s="45"/>
      <c r="F30" s="45"/>
      <c r="G30" s="45"/>
      <c r="H30" s="45"/>
      <c r="I30" s="8"/>
    </row>
    <row r="31" spans="2:9" ht="9" customHeight="1" x14ac:dyDescent="0.3">
      <c r="B31" s="5"/>
      <c r="C31" s="6"/>
      <c r="D31" s="7"/>
      <c r="E31" s="45"/>
      <c r="F31" s="45"/>
      <c r="G31" s="45"/>
      <c r="H31" s="45"/>
      <c r="I31" s="8"/>
    </row>
    <row r="32" spans="2:9" ht="9" customHeight="1" x14ac:dyDescent="0.3">
      <c r="B32" s="5"/>
      <c r="C32" s="6"/>
      <c r="D32" s="7"/>
      <c r="E32" s="45"/>
      <c r="F32" s="45"/>
      <c r="G32" s="45"/>
      <c r="H32" s="45"/>
      <c r="I32" s="8"/>
    </row>
    <row r="33" spans="2:9" ht="9" customHeight="1" x14ac:dyDescent="0.3">
      <c r="B33" s="5"/>
      <c r="C33" s="6"/>
      <c r="D33" s="7"/>
      <c r="E33" s="45"/>
      <c r="F33" s="45"/>
      <c r="G33" s="45"/>
      <c r="H33" s="45"/>
      <c r="I33" s="8"/>
    </row>
    <row r="34" spans="2:9" ht="9" customHeight="1" x14ac:dyDescent="0.3">
      <c r="B34" s="5"/>
      <c r="C34" s="6"/>
      <c r="D34" s="7"/>
      <c r="E34" s="45"/>
      <c r="F34" s="45"/>
      <c r="G34" s="45"/>
      <c r="H34" s="45"/>
      <c r="I34" s="8"/>
    </row>
    <row r="35" spans="2:9" ht="9" customHeight="1" x14ac:dyDescent="0.3">
      <c r="B35" s="5"/>
      <c r="C35" s="6"/>
      <c r="D35" s="7"/>
      <c r="E35" s="45"/>
      <c r="F35" s="45"/>
      <c r="G35" s="45"/>
      <c r="H35" s="45"/>
      <c r="I35" s="8"/>
    </row>
    <row r="36" spans="2:9" ht="9" customHeight="1" x14ac:dyDescent="0.3">
      <c r="B36" s="5"/>
      <c r="C36" s="6"/>
      <c r="D36" s="7"/>
      <c r="E36" s="45"/>
      <c r="F36" s="45"/>
      <c r="G36" s="45"/>
      <c r="H36" s="45"/>
      <c r="I36" s="8"/>
    </row>
    <row r="37" spans="2:9" ht="9" customHeight="1" x14ac:dyDescent="0.3">
      <c r="B37" s="5"/>
      <c r="C37" s="6"/>
      <c r="D37" s="7"/>
      <c r="E37" s="45"/>
      <c r="F37" s="45"/>
      <c r="G37" s="45"/>
      <c r="H37" s="45"/>
      <c r="I37" s="8"/>
    </row>
    <row r="38" spans="2:9" ht="9" customHeight="1" x14ac:dyDescent="0.3">
      <c r="B38" s="5"/>
      <c r="C38" s="6"/>
      <c r="D38" s="7"/>
      <c r="E38" s="45"/>
      <c r="F38" s="45"/>
      <c r="G38" s="45"/>
      <c r="H38" s="45"/>
      <c r="I38" s="8"/>
    </row>
    <row r="39" spans="2:9" ht="9" customHeight="1" x14ac:dyDescent="0.3">
      <c r="B39" s="5"/>
      <c r="C39" s="6"/>
      <c r="D39" s="7"/>
      <c r="E39" s="45"/>
      <c r="F39" s="45"/>
      <c r="G39" s="45"/>
      <c r="H39" s="45"/>
      <c r="I39" s="8"/>
    </row>
    <row r="40" spans="2:9" ht="9" customHeight="1" x14ac:dyDescent="0.3">
      <c r="B40" s="5"/>
      <c r="C40" s="6"/>
      <c r="D40" s="7"/>
      <c r="E40" s="45"/>
      <c r="F40" s="45"/>
      <c r="G40" s="45"/>
      <c r="H40" s="45"/>
      <c r="I40" s="8"/>
    </row>
    <row r="41" spans="2:9" ht="9" customHeight="1" x14ac:dyDescent="0.3">
      <c r="B41" s="5"/>
      <c r="C41" s="6"/>
      <c r="D41" s="7"/>
      <c r="E41" s="45"/>
      <c r="F41" s="45"/>
      <c r="G41" s="45"/>
      <c r="H41" s="45"/>
      <c r="I41" s="8"/>
    </row>
    <row r="42" spans="2:9" ht="9" customHeight="1" x14ac:dyDescent="0.3">
      <c r="B42" s="5"/>
      <c r="C42" s="6"/>
      <c r="D42" s="7"/>
      <c r="E42" s="45"/>
      <c r="F42" s="45"/>
      <c r="G42" s="45"/>
      <c r="H42" s="45"/>
      <c r="I42" s="8"/>
    </row>
    <row r="43" spans="2:9" ht="9" customHeight="1" x14ac:dyDescent="0.3">
      <c r="B43" s="5"/>
      <c r="C43" s="6"/>
      <c r="D43" s="7"/>
      <c r="E43" s="45"/>
      <c r="F43" s="45"/>
      <c r="G43" s="45"/>
      <c r="H43" s="45"/>
      <c r="I43" s="8"/>
    </row>
    <row r="44" spans="2:9" ht="9" customHeight="1" x14ac:dyDescent="0.3">
      <c r="B44" s="5"/>
      <c r="C44" s="6"/>
      <c r="D44" s="7"/>
      <c r="E44" s="45"/>
      <c r="F44" s="45"/>
      <c r="G44" s="45"/>
      <c r="H44" s="45"/>
      <c r="I44" s="8"/>
    </row>
    <row r="45" spans="2:9" ht="9" customHeight="1" x14ac:dyDescent="0.3">
      <c r="B45" s="5"/>
      <c r="C45" s="6"/>
      <c r="D45" s="7"/>
      <c r="E45" s="45"/>
      <c r="F45" s="45"/>
      <c r="G45" s="45"/>
      <c r="H45" s="45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44" t="s">
        <v>4</v>
      </c>
      <c r="F47" s="45"/>
      <c r="G47" s="45"/>
      <c r="H47" s="45"/>
      <c r="I47" s="8"/>
    </row>
    <row r="48" spans="2:9" ht="9" customHeight="1" x14ac:dyDescent="0.3">
      <c r="B48" s="5"/>
      <c r="C48" s="6"/>
      <c r="D48" s="7"/>
      <c r="E48" s="45"/>
      <c r="F48" s="45"/>
      <c r="G48" s="45"/>
      <c r="H48" s="45"/>
      <c r="I48" s="8"/>
    </row>
    <row r="49" spans="2:9" ht="9" customHeight="1" x14ac:dyDescent="0.3">
      <c r="B49" s="5"/>
      <c r="C49" s="6"/>
      <c r="D49" s="7"/>
      <c r="E49" s="45"/>
      <c r="F49" s="45"/>
      <c r="G49" s="45"/>
      <c r="H49" s="45"/>
      <c r="I49" s="8"/>
    </row>
    <row r="50" spans="2:9" ht="9" customHeight="1" x14ac:dyDescent="0.3">
      <c r="B50" s="5"/>
      <c r="C50" s="6"/>
      <c r="D50" s="7"/>
      <c r="E50" s="45"/>
      <c r="F50" s="45"/>
      <c r="G50" s="45"/>
      <c r="H50" s="45"/>
      <c r="I50" s="8"/>
    </row>
    <row r="51" spans="2:9" ht="9" customHeight="1" x14ac:dyDescent="0.3">
      <c r="B51" s="5"/>
      <c r="C51" s="6"/>
      <c r="D51" s="7"/>
      <c r="E51" s="45"/>
      <c r="F51" s="45"/>
      <c r="G51" s="45"/>
      <c r="H51" s="45"/>
      <c r="I51" s="8"/>
    </row>
    <row r="52" spans="2:9" ht="9" customHeight="1" x14ac:dyDescent="0.3">
      <c r="B52" s="5"/>
      <c r="C52" s="6"/>
      <c r="D52" s="7"/>
      <c r="E52" s="45"/>
      <c r="F52" s="45"/>
      <c r="G52" s="45"/>
      <c r="H52" s="45"/>
      <c r="I52" s="8"/>
    </row>
    <row r="53" spans="2:9" ht="9" customHeight="1" x14ac:dyDescent="0.3">
      <c r="B53" s="5"/>
      <c r="C53" s="6"/>
      <c r="D53" s="7"/>
      <c r="E53" s="45"/>
      <c r="F53" s="45"/>
      <c r="G53" s="45"/>
      <c r="H53" s="45"/>
      <c r="I53" s="8"/>
    </row>
    <row r="54" spans="2:9" ht="9" customHeight="1" x14ac:dyDescent="0.3">
      <c r="B54" s="5"/>
      <c r="C54" s="6"/>
      <c r="D54" s="7"/>
      <c r="E54" s="45"/>
      <c r="F54" s="45"/>
      <c r="G54" s="45"/>
      <c r="H54" s="45"/>
      <c r="I54" s="8"/>
    </row>
    <row r="55" spans="2:9" ht="9" customHeight="1" x14ac:dyDescent="0.3">
      <c r="B55" s="5"/>
      <c r="C55" s="6"/>
      <c r="D55" s="7"/>
      <c r="E55" s="45"/>
      <c r="F55" s="45"/>
      <c r="G55" s="45"/>
      <c r="H55" s="45"/>
      <c r="I55" s="8"/>
    </row>
    <row r="56" spans="2:9" ht="9" customHeight="1" x14ac:dyDescent="0.3">
      <c r="B56" s="5"/>
      <c r="C56" s="6"/>
      <c r="D56" s="7"/>
      <c r="E56" s="45"/>
      <c r="F56" s="45"/>
      <c r="G56" s="45"/>
      <c r="H56" s="45"/>
      <c r="I56" s="8"/>
    </row>
    <row r="57" spans="2:9" ht="9" customHeight="1" x14ac:dyDescent="0.3">
      <c r="B57" s="5"/>
      <c r="C57" s="6"/>
      <c r="D57" s="7"/>
      <c r="E57" s="45"/>
      <c r="F57" s="45"/>
      <c r="G57" s="45"/>
      <c r="H57" s="45"/>
      <c r="I57" s="8"/>
    </row>
    <row r="58" spans="2:9" ht="9" customHeight="1" x14ac:dyDescent="0.3">
      <c r="B58" s="5"/>
      <c r="C58" s="6"/>
      <c r="D58" s="7"/>
      <c r="E58" s="45"/>
      <c r="F58" s="45"/>
      <c r="G58" s="45"/>
      <c r="H58" s="45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46" t="str">
        <f>IF(Paramètres!C9&lt;&gt;"",Paramètres!C9,"")</f>
        <v>Lot n°4</v>
      </c>
      <c r="F60" s="46"/>
      <c r="G60" s="46"/>
      <c r="H60" s="46"/>
      <c r="I60" s="8"/>
    </row>
    <row r="61" spans="2:9" ht="9" customHeight="1" x14ac:dyDescent="0.3">
      <c r="B61" s="5"/>
      <c r="C61" s="6"/>
      <c r="D61" s="7"/>
      <c r="E61" s="46"/>
      <c r="F61" s="46"/>
      <c r="G61" s="46"/>
      <c r="H61" s="46"/>
      <c r="I61" s="8"/>
    </row>
    <row r="62" spans="2:9" ht="9" customHeight="1" x14ac:dyDescent="0.3">
      <c r="B62" s="5"/>
      <c r="C62" s="6"/>
      <c r="D62" s="7"/>
      <c r="E62" s="46"/>
      <c r="F62" s="46"/>
      <c r="G62" s="46"/>
      <c r="H62" s="46"/>
      <c r="I62" s="8"/>
    </row>
    <row r="63" spans="2:9" ht="9" customHeight="1" x14ac:dyDescent="0.3">
      <c r="B63" s="5"/>
      <c r="C63" s="6"/>
      <c r="D63" s="7"/>
      <c r="E63" s="46" t="str">
        <f>IF(Paramètres!C11&lt;&gt;"",Paramètres!C11,"")</f>
        <v>PLÂTRERIE - PEINTURE</v>
      </c>
      <c r="F63" s="46"/>
      <c r="G63" s="46"/>
      <c r="H63" s="46"/>
      <c r="I63" s="8"/>
    </row>
    <row r="64" spans="2:9" ht="9" customHeight="1" x14ac:dyDescent="0.3">
      <c r="B64" s="5"/>
      <c r="C64" s="6"/>
      <c r="D64" s="7"/>
      <c r="E64" s="46"/>
      <c r="F64" s="46"/>
      <c r="G64" s="46"/>
      <c r="H64" s="46"/>
      <c r="I64" s="8"/>
    </row>
    <row r="65" spans="2:9" ht="9" customHeight="1" x14ac:dyDescent="0.3">
      <c r="B65" s="5"/>
      <c r="C65" s="6"/>
      <c r="D65" s="7"/>
      <c r="E65" s="46"/>
      <c r="F65" s="46"/>
      <c r="G65" s="46"/>
      <c r="H65" s="46"/>
      <c r="I65" s="8"/>
    </row>
    <row r="66" spans="2:9" ht="9" customHeight="1" x14ac:dyDescent="0.3">
      <c r="B66" s="5"/>
      <c r="C66" s="6"/>
      <c r="D66" s="7"/>
      <c r="E66" s="46"/>
      <c r="F66" s="46"/>
      <c r="G66" s="46"/>
      <c r="H66" s="46"/>
      <c r="I66" s="8"/>
    </row>
    <row r="67" spans="2:9" ht="9" customHeight="1" x14ac:dyDescent="0.3">
      <c r="B67" s="5"/>
      <c r="C67" s="6"/>
      <c r="D67" s="7"/>
      <c r="E67" s="46"/>
      <c r="F67" s="46"/>
      <c r="G67" s="46"/>
      <c r="H67" s="46"/>
      <c r="I67" s="8"/>
    </row>
    <row r="68" spans="2:9" ht="9" customHeight="1" x14ac:dyDescent="0.3">
      <c r="B68" s="5"/>
      <c r="C68" s="6"/>
      <c r="D68" s="7"/>
      <c r="E68" s="46"/>
      <c r="F68" s="46"/>
      <c r="G68" s="46"/>
      <c r="H68" s="46"/>
      <c r="I68" s="8"/>
    </row>
    <row r="69" spans="2:9" ht="9" customHeight="1" x14ac:dyDescent="0.3">
      <c r="B69" s="5"/>
      <c r="C69" s="6"/>
      <c r="D69" s="7"/>
      <c r="E69" s="46"/>
      <c r="F69" s="46"/>
      <c r="G69" s="46"/>
      <c r="H69" s="46"/>
      <c r="I69" s="8"/>
    </row>
    <row r="70" spans="2:9" ht="9" customHeight="1" x14ac:dyDescent="0.3">
      <c r="B70" s="5"/>
      <c r="C70" s="6"/>
      <c r="D70" s="7"/>
      <c r="E70" s="47" t="str">
        <f>IF(Paramètres!C3&lt;&gt;"",Paramètres!C3,"")</f>
        <v>DPGF</v>
      </c>
      <c r="F70" s="48"/>
      <c r="G70" s="48"/>
      <c r="H70" s="49"/>
      <c r="I70" s="8"/>
    </row>
    <row r="71" spans="2:9" ht="9" customHeight="1" x14ac:dyDescent="0.3">
      <c r="B71" s="5"/>
      <c r="C71" s="6"/>
      <c r="D71" s="7"/>
      <c r="E71" s="50"/>
      <c r="F71" s="51"/>
      <c r="G71" s="51"/>
      <c r="H71" s="52"/>
      <c r="I71" s="8"/>
    </row>
    <row r="72" spans="2:9" ht="9" customHeight="1" x14ac:dyDescent="0.3">
      <c r="B72" s="5"/>
      <c r="C72" s="6"/>
      <c r="D72" s="7"/>
      <c r="E72" s="50"/>
      <c r="F72" s="51"/>
      <c r="G72" s="51"/>
      <c r="H72" s="52"/>
      <c r="I72" s="8"/>
    </row>
    <row r="73" spans="2:9" ht="9" customHeight="1" x14ac:dyDescent="0.3">
      <c r="B73" s="5"/>
      <c r="C73" s="6"/>
      <c r="D73" s="7"/>
      <c r="E73" s="50"/>
      <c r="F73" s="51"/>
      <c r="G73" s="51"/>
      <c r="H73" s="52"/>
      <c r="I73" s="8"/>
    </row>
    <row r="74" spans="2:9" ht="9" customHeight="1" x14ac:dyDescent="0.3">
      <c r="B74" s="5"/>
      <c r="C74" s="6"/>
      <c r="D74" s="7"/>
      <c r="E74" s="50"/>
      <c r="F74" s="51"/>
      <c r="G74" s="51"/>
      <c r="H74" s="52"/>
      <c r="I74" s="8"/>
    </row>
    <row r="75" spans="2:9" ht="9" customHeight="1" x14ac:dyDescent="0.3">
      <c r="B75" s="5"/>
      <c r="C75" s="6"/>
      <c r="D75" s="7"/>
      <c r="E75" s="50"/>
      <c r="F75" s="51"/>
      <c r="G75" s="51"/>
      <c r="H75" s="52"/>
      <c r="I75" s="8"/>
    </row>
    <row r="76" spans="2:9" ht="9" customHeight="1" x14ac:dyDescent="0.3">
      <c r="B76" s="5"/>
      <c r="C76" s="6"/>
      <c r="D76" s="7"/>
      <c r="E76" s="53"/>
      <c r="F76" s="54"/>
      <c r="G76" s="54"/>
      <c r="H76" s="55"/>
      <c r="I76" s="8"/>
    </row>
    <row r="77" spans="2:9" ht="9" customHeight="1" x14ac:dyDescent="0.3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3">
      <c r="B78" s="42"/>
      <c r="C78" s="40" t="s">
        <v>5</v>
      </c>
      <c r="D78" s="7"/>
      <c r="E78" s="7"/>
      <c r="F78" s="43" t="s">
        <v>0</v>
      </c>
      <c r="G78" s="43" t="str">
        <f>IF(Paramètres!C7&lt;&gt;"",Paramètres!C7,"")</f>
        <v>Z-24085</v>
      </c>
      <c r="H78" s="7"/>
      <c r="I78" s="8"/>
    </row>
    <row r="79" spans="2:9" ht="9" customHeight="1" x14ac:dyDescent="0.3">
      <c r="B79" s="42"/>
      <c r="C79" s="41"/>
      <c r="D79" s="7"/>
      <c r="E79" s="7"/>
      <c r="F79" s="43"/>
      <c r="G79" s="43"/>
      <c r="H79" s="7"/>
      <c r="I79" s="8"/>
    </row>
    <row r="80" spans="2:9" ht="9" customHeight="1" x14ac:dyDescent="0.3">
      <c r="B80" s="42"/>
      <c r="C80" s="41"/>
      <c r="D80" s="7"/>
      <c r="E80" s="7"/>
      <c r="F80" s="43" t="s">
        <v>1</v>
      </c>
      <c r="G80" s="43" t="str">
        <f>IF(Paramètres!C13&lt;&gt;"",Paramètres!C13,"")</f>
        <v>29/07/2025</v>
      </c>
      <c r="H80" s="7"/>
      <c r="I80" s="8"/>
    </row>
    <row r="81" spans="2:9" ht="9" customHeight="1" x14ac:dyDescent="0.3">
      <c r="B81" s="42"/>
      <c r="C81" s="41"/>
      <c r="D81" s="7"/>
      <c r="E81" s="7"/>
      <c r="F81" s="43"/>
      <c r="G81" s="43"/>
      <c r="H81" s="7"/>
      <c r="I81" s="8"/>
    </row>
    <row r="82" spans="2:9" ht="9" customHeight="1" x14ac:dyDescent="0.3">
      <c r="B82" s="42"/>
      <c r="C82" s="41"/>
      <c r="D82" s="7"/>
      <c r="E82" s="7"/>
      <c r="F82" s="43" t="s">
        <v>2</v>
      </c>
      <c r="G82" s="43" t="str">
        <f>IF(Paramètres!C15&lt;&gt;"",Paramètres!C15,"")</f>
        <v>PRO-DCE</v>
      </c>
      <c r="H82" s="7"/>
      <c r="I82" s="8"/>
    </row>
    <row r="83" spans="2:9" ht="9" customHeight="1" x14ac:dyDescent="0.3">
      <c r="B83" s="42"/>
      <c r="C83" s="41"/>
      <c r="D83" s="7"/>
      <c r="E83" s="7"/>
      <c r="F83" s="43"/>
      <c r="G83" s="43"/>
      <c r="H83" s="7"/>
      <c r="I83" s="8"/>
    </row>
    <row r="84" spans="2:9" ht="9" customHeight="1" x14ac:dyDescent="0.3">
      <c r="B84" s="42"/>
      <c r="C84" s="41"/>
      <c r="D84" s="7"/>
      <c r="E84" s="7"/>
      <c r="F84" s="43" t="s">
        <v>3</v>
      </c>
      <c r="G84" s="43" t="str">
        <f>IF(Paramètres!C17&lt;&gt;"",Paramètres!C17,"")</f>
        <v>C</v>
      </c>
      <c r="H84" s="7"/>
      <c r="I84" s="8"/>
    </row>
    <row r="85" spans="2:9" ht="9" customHeight="1" x14ac:dyDescent="0.3">
      <c r="B85" s="5"/>
      <c r="C85" s="6"/>
      <c r="D85" s="7"/>
      <c r="E85" s="7"/>
      <c r="F85" s="43"/>
      <c r="G85" s="43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8">
    <mergeCell ref="E2:H10"/>
    <mergeCell ref="E11:H19"/>
    <mergeCell ref="E20:H27"/>
    <mergeCell ref="E28:H45"/>
    <mergeCell ref="E60:H62"/>
    <mergeCell ref="E47:H58"/>
    <mergeCell ref="E63:H69"/>
    <mergeCell ref="E70:H76"/>
    <mergeCell ref="F78:F79"/>
    <mergeCell ref="G78:G79"/>
    <mergeCell ref="C78:C84"/>
    <mergeCell ref="B78:B84"/>
    <mergeCell ref="F82:F83"/>
    <mergeCell ref="G82:G83"/>
    <mergeCell ref="F84:F85"/>
    <mergeCell ref="G84:G85"/>
    <mergeCell ref="F80:F81"/>
    <mergeCell ref="G80:G81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67"/>
  <sheetViews>
    <sheetView showGridLines="0" tabSelected="1" workbookViewId="0">
      <pane ySplit="3" topLeftCell="A4" activePane="bottomLeft" state="frozen"/>
      <selection pane="bottomLeft" activeCell="I12" sqref="I12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28.5546875" customWidth="1"/>
    <col min="4" max="8" width="8.109375" customWidth="1"/>
    <col min="9" max="10" width="12.5546875" customWidth="1"/>
    <col min="11" max="11" width="10.6640625" customWidth="1"/>
    <col min="12" max="17" width="0" hidden="1" customWidth="1"/>
    <col min="18" max="69" width="10.6640625" customWidth="1"/>
  </cols>
  <sheetData>
    <row r="1" spans="1:17" hidden="1" x14ac:dyDescent="0.3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0.399999999999999" x14ac:dyDescent="0.3">
      <c r="A3" s="7" t="s">
        <v>22</v>
      </c>
      <c r="B3" s="13" t="s">
        <v>23</v>
      </c>
      <c r="C3" s="103" t="s">
        <v>24</v>
      </c>
      <c r="D3" s="103"/>
      <c r="E3" s="103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18.600000000000001" customHeight="1" x14ac:dyDescent="0.3">
      <c r="A4" s="7">
        <v>2</v>
      </c>
      <c r="B4" s="14" t="s">
        <v>36</v>
      </c>
      <c r="C4" s="104" t="s">
        <v>37</v>
      </c>
      <c r="D4" s="104"/>
      <c r="E4" s="104"/>
      <c r="F4" s="15"/>
      <c r="G4" s="15"/>
      <c r="H4" s="15"/>
      <c r="I4" s="15"/>
      <c r="J4" s="14"/>
      <c r="K4" s="7"/>
    </row>
    <row r="5" spans="1:17" hidden="1" x14ac:dyDescent="0.3">
      <c r="A5" s="7">
        <v>3</v>
      </c>
    </row>
    <row r="6" spans="1:17" hidden="1" x14ac:dyDescent="0.3">
      <c r="A6" s="7" t="s">
        <v>38</v>
      </c>
    </row>
    <row r="7" spans="1:17" ht="54" customHeight="1" x14ac:dyDescent="0.3">
      <c r="A7" s="7">
        <v>3</v>
      </c>
      <c r="B7" s="16">
        <v>2</v>
      </c>
      <c r="C7" s="99" t="s">
        <v>39</v>
      </c>
      <c r="D7" s="99"/>
      <c r="E7" s="99"/>
      <c r="F7" s="17"/>
      <c r="G7" s="17"/>
      <c r="H7" s="17"/>
      <c r="I7" s="17"/>
      <c r="J7" s="18"/>
      <c r="K7" s="7"/>
    </row>
    <row r="8" spans="1:17" x14ac:dyDescent="0.3">
      <c r="A8" s="7">
        <v>4</v>
      </c>
      <c r="B8" s="16" t="s">
        <v>40</v>
      </c>
      <c r="C8" s="102" t="s">
        <v>41</v>
      </c>
      <c r="D8" s="102"/>
      <c r="E8" s="102"/>
      <c r="F8" s="19"/>
      <c r="G8" s="19"/>
      <c r="H8" s="19"/>
      <c r="I8" s="19"/>
      <c r="J8" s="20"/>
      <c r="K8" s="7"/>
    </row>
    <row r="9" spans="1:17" hidden="1" x14ac:dyDescent="0.3">
      <c r="A9" s="7" t="s">
        <v>42</v>
      </c>
    </row>
    <row r="10" spans="1:17" x14ac:dyDescent="0.3">
      <c r="A10" s="7">
        <v>9</v>
      </c>
      <c r="B10" s="21" t="s">
        <v>43</v>
      </c>
      <c r="C10" s="100" t="s">
        <v>41</v>
      </c>
      <c r="D10" s="65"/>
      <c r="E10" s="65"/>
      <c r="F10" s="65"/>
      <c r="G10" s="65"/>
      <c r="H10" s="65"/>
      <c r="I10" s="65"/>
      <c r="J10" s="22"/>
    </row>
    <row r="11" spans="1:17" hidden="1" x14ac:dyDescent="0.3">
      <c r="A11" s="7" t="s">
        <v>44</v>
      </c>
    </row>
    <row r="12" spans="1:17" x14ac:dyDescent="0.3">
      <c r="A12" s="7" t="s">
        <v>45</v>
      </c>
      <c r="B12" s="21"/>
      <c r="C12" s="101"/>
      <c r="D12" s="101"/>
      <c r="E12" s="101"/>
      <c r="F12" s="23" t="s">
        <v>11</v>
      </c>
      <c r="G12" s="24">
        <v>72</v>
      </c>
      <c r="H12" s="25"/>
      <c r="I12" s="26"/>
      <c r="J12" s="27">
        <f>IF(AND(G12= "",H12= ""), 0, ROUND(ROUND(I12, 2) * ROUND(IF(H12="",G12,H12),  0), 2))</f>
        <v>0</v>
      </c>
      <c r="K12" s="7"/>
      <c r="M12" s="28">
        <v>0.2</v>
      </c>
      <c r="Q12" s="7">
        <v>1433</v>
      </c>
    </row>
    <row r="13" spans="1:17" hidden="1" x14ac:dyDescent="0.3">
      <c r="A13" s="7" t="s">
        <v>46</v>
      </c>
    </row>
    <row r="14" spans="1:17" x14ac:dyDescent="0.3">
      <c r="A14" s="7">
        <v>4</v>
      </c>
      <c r="B14" s="16" t="s">
        <v>47</v>
      </c>
      <c r="C14" s="102" t="s">
        <v>48</v>
      </c>
      <c r="D14" s="102"/>
      <c r="E14" s="102"/>
      <c r="F14" s="19"/>
      <c r="G14" s="19"/>
      <c r="H14" s="19"/>
      <c r="I14" s="19"/>
      <c r="J14" s="20"/>
      <c r="K14" s="7"/>
    </row>
    <row r="15" spans="1:17" hidden="1" x14ac:dyDescent="0.3">
      <c r="A15" s="7" t="s">
        <v>42</v>
      </c>
    </row>
    <row r="16" spans="1:17" hidden="1" x14ac:dyDescent="0.3">
      <c r="A16" s="7" t="s">
        <v>42</v>
      </c>
    </row>
    <row r="17" spans="1:17" x14ac:dyDescent="0.3">
      <c r="A17" s="7">
        <v>9</v>
      </c>
      <c r="B17" s="21" t="s">
        <v>49</v>
      </c>
      <c r="C17" s="100" t="s">
        <v>50</v>
      </c>
      <c r="D17" s="65"/>
      <c r="E17" s="65"/>
      <c r="F17" s="65"/>
      <c r="G17" s="65"/>
      <c r="H17" s="65"/>
      <c r="I17" s="65"/>
      <c r="J17" s="22"/>
    </row>
    <row r="18" spans="1:17" hidden="1" x14ac:dyDescent="0.3">
      <c r="A18" s="7" t="s">
        <v>44</v>
      </c>
    </row>
    <row r="19" spans="1:17" x14ac:dyDescent="0.3">
      <c r="A19" s="7" t="s">
        <v>45</v>
      </c>
      <c r="B19" s="21"/>
      <c r="C19" s="101"/>
      <c r="D19" s="101"/>
      <c r="E19" s="101"/>
      <c r="F19" s="23" t="s">
        <v>11</v>
      </c>
      <c r="G19" s="24">
        <v>72</v>
      </c>
      <c r="H19" s="25"/>
      <c r="I19" s="26"/>
      <c r="J19" s="27">
        <f>IF(AND(G19= "",H19= ""), 0, ROUND(ROUND(I19, 2) * ROUND(IF(H19="",G19,H19),  0), 2))</f>
        <v>0</v>
      </c>
      <c r="K19" s="7"/>
      <c r="M19" s="28">
        <v>0.2</v>
      </c>
      <c r="Q19" s="7">
        <v>1433</v>
      </c>
    </row>
    <row r="20" spans="1:17" hidden="1" x14ac:dyDescent="0.3">
      <c r="A20" s="7" t="s">
        <v>46</v>
      </c>
    </row>
    <row r="21" spans="1:17" x14ac:dyDescent="0.3">
      <c r="A21" s="7" t="s">
        <v>38</v>
      </c>
      <c r="B21" s="22"/>
      <c r="C21" s="65"/>
      <c r="D21" s="65"/>
      <c r="E21" s="65"/>
      <c r="J21" s="22"/>
    </row>
    <row r="22" spans="1:17" ht="27.15" customHeight="1" x14ac:dyDescent="0.3">
      <c r="B22" s="22"/>
      <c r="C22" s="95" t="s">
        <v>39</v>
      </c>
      <c r="D22" s="96"/>
      <c r="E22" s="96"/>
      <c r="F22" s="93"/>
      <c r="G22" s="93"/>
      <c r="H22" s="93"/>
      <c r="I22" s="93"/>
      <c r="J22" s="94"/>
    </row>
    <row r="23" spans="1:17" x14ac:dyDescent="0.3">
      <c r="B23" s="22"/>
      <c r="C23" s="98"/>
      <c r="D23" s="45"/>
      <c r="E23" s="45"/>
      <c r="F23" s="45"/>
      <c r="G23" s="45"/>
      <c r="H23" s="45"/>
      <c r="I23" s="45"/>
      <c r="J23" s="97"/>
    </row>
    <row r="24" spans="1:17" x14ac:dyDescent="0.3">
      <c r="B24" s="22"/>
      <c r="C24" s="87" t="s">
        <v>51</v>
      </c>
      <c r="D24" s="88"/>
      <c r="E24" s="88"/>
      <c r="F24" s="85">
        <f>SUMIF(K8:K21, IF(K7="","",K7), J8:J21)</f>
        <v>0</v>
      </c>
      <c r="G24" s="85"/>
      <c r="H24" s="85"/>
      <c r="I24" s="85"/>
      <c r="J24" s="86"/>
    </row>
    <row r="25" spans="1:17" hidden="1" x14ac:dyDescent="0.3">
      <c r="B25" s="22"/>
      <c r="C25" s="91" t="s">
        <v>52</v>
      </c>
      <c r="D25" s="92"/>
      <c r="E25" s="92"/>
      <c r="F25" s="89">
        <f>ROUND(SUMIF(K8:K21, IF(K7="","",K7), J8:J21) * 0.2, 2)</f>
        <v>0</v>
      </c>
      <c r="G25" s="89"/>
      <c r="H25" s="89"/>
      <c r="I25" s="89"/>
      <c r="J25" s="90"/>
    </row>
    <row r="26" spans="1:17" hidden="1" x14ac:dyDescent="0.3">
      <c r="B26" s="22"/>
      <c r="C26" s="87" t="s">
        <v>53</v>
      </c>
      <c r="D26" s="88"/>
      <c r="E26" s="88"/>
      <c r="F26" s="85">
        <f>SUM(F24:F25)</f>
        <v>0</v>
      </c>
      <c r="G26" s="85"/>
      <c r="H26" s="85"/>
      <c r="I26" s="85"/>
      <c r="J26" s="86"/>
    </row>
    <row r="27" spans="1:17" ht="37.200000000000003" customHeight="1" x14ac:dyDescent="0.3">
      <c r="A27" s="7">
        <v>3</v>
      </c>
      <c r="B27" s="16">
        <v>3</v>
      </c>
      <c r="C27" s="99" t="s">
        <v>54</v>
      </c>
      <c r="D27" s="99"/>
      <c r="E27" s="99"/>
      <c r="F27" s="17"/>
      <c r="G27" s="17"/>
      <c r="H27" s="17"/>
      <c r="I27" s="17"/>
      <c r="J27" s="18"/>
      <c r="K27" s="7"/>
    </row>
    <row r="28" spans="1:17" hidden="1" x14ac:dyDescent="0.3">
      <c r="A28" s="7" t="s">
        <v>55</v>
      </c>
    </row>
    <row r="29" spans="1:17" x14ac:dyDescent="0.3">
      <c r="A29" s="7">
        <v>9</v>
      </c>
      <c r="B29" s="21" t="s">
        <v>56</v>
      </c>
      <c r="C29" s="100" t="s">
        <v>57</v>
      </c>
      <c r="D29" s="65"/>
      <c r="E29" s="65"/>
      <c r="F29" s="65"/>
      <c r="G29" s="65"/>
      <c r="H29" s="65"/>
      <c r="I29" s="65"/>
      <c r="J29" s="22"/>
    </row>
    <row r="30" spans="1:17" x14ac:dyDescent="0.3">
      <c r="A30" s="7" t="s">
        <v>45</v>
      </c>
      <c r="B30" s="21"/>
      <c r="C30" s="101"/>
      <c r="D30" s="101"/>
      <c r="E30" s="101"/>
      <c r="F30" s="23" t="s">
        <v>58</v>
      </c>
      <c r="G30" s="24">
        <v>1</v>
      </c>
      <c r="H30" s="25"/>
      <c r="I30" s="26"/>
      <c r="J30" s="27">
        <f>IF(AND(G30= "",H30= ""), 0, ROUND(ROUND(I30, 2) * ROUND(IF(H30="",G30,H30),  0), 2))</f>
        <v>0</v>
      </c>
      <c r="K30" s="7"/>
      <c r="M30" s="28">
        <v>0.2</v>
      </c>
      <c r="Q30" s="7">
        <v>1433</v>
      </c>
    </row>
    <row r="31" spans="1:17" x14ac:dyDescent="0.3">
      <c r="A31" s="7" t="s">
        <v>38</v>
      </c>
      <c r="B31" s="22"/>
      <c r="C31" s="65"/>
      <c r="D31" s="65"/>
      <c r="E31" s="65"/>
      <c r="J31" s="22"/>
    </row>
    <row r="32" spans="1:17" x14ac:dyDescent="0.3">
      <c r="B32" s="22"/>
      <c r="C32" s="95" t="s">
        <v>54</v>
      </c>
      <c r="D32" s="96"/>
      <c r="E32" s="96"/>
      <c r="F32" s="93"/>
      <c r="G32" s="93"/>
      <c r="H32" s="93"/>
      <c r="I32" s="93"/>
      <c r="J32" s="94"/>
    </row>
    <row r="33" spans="1:17" x14ac:dyDescent="0.3">
      <c r="B33" s="22"/>
      <c r="C33" s="98"/>
      <c r="D33" s="45"/>
      <c r="E33" s="45"/>
      <c r="F33" s="45"/>
      <c r="G33" s="45"/>
      <c r="H33" s="45"/>
      <c r="I33" s="45"/>
      <c r="J33" s="97"/>
    </row>
    <row r="34" spans="1:17" x14ac:dyDescent="0.3">
      <c r="B34" s="22"/>
      <c r="C34" s="87" t="s">
        <v>51</v>
      </c>
      <c r="D34" s="88"/>
      <c r="E34" s="88"/>
      <c r="F34" s="85">
        <f>SUMIF(K28:K31, IF(K27="","",K27), J28:J31)</f>
        <v>0</v>
      </c>
      <c r="G34" s="85"/>
      <c r="H34" s="85"/>
      <c r="I34" s="85"/>
      <c r="J34" s="86"/>
    </row>
    <row r="35" spans="1:17" hidden="1" x14ac:dyDescent="0.3">
      <c r="B35" s="22"/>
      <c r="C35" s="91" t="s">
        <v>52</v>
      </c>
      <c r="D35" s="92"/>
      <c r="E35" s="92"/>
      <c r="F35" s="89">
        <f>ROUND(SUMIF(K28:K31, IF(K27="","",K27), J28:J31) * 0.2, 2)</f>
        <v>0</v>
      </c>
      <c r="G35" s="89"/>
      <c r="H35" s="89"/>
      <c r="I35" s="89"/>
      <c r="J35" s="90"/>
    </row>
    <row r="36" spans="1:17" hidden="1" x14ac:dyDescent="0.3">
      <c r="B36" s="22"/>
      <c r="C36" s="87" t="s">
        <v>53</v>
      </c>
      <c r="D36" s="88"/>
      <c r="E36" s="88"/>
      <c r="F36" s="85">
        <f>SUM(F34:F35)</f>
        <v>0</v>
      </c>
      <c r="G36" s="85"/>
      <c r="H36" s="85"/>
      <c r="I36" s="85"/>
      <c r="J36" s="86"/>
    </row>
    <row r="37" spans="1:17" ht="18.600000000000001" customHeight="1" x14ac:dyDescent="0.3">
      <c r="A37" s="7">
        <v>3</v>
      </c>
      <c r="B37" s="16">
        <v>4</v>
      </c>
      <c r="C37" s="99" t="s">
        <v>59</v>
      </c>
      <c r="D37" s="99"/>
      <c r="E37" s="99"/>
      <c r="F37" s="17"/>
      <c r="G37" s="17"/>
      <c r="H37" s="17"/>
      <c r="I37" s="17"/>
      <c r="J37" s="18"/>
      <c r="K37" s="7"/>
    </row>
    <row r="38" spans="1:17" hidden="1" x14ac:dyDescent="0.3">
      <c r="A38" s="7" t="s">
        <v>55</v>
      </c>
    </row>
    <row r="39" spans="1:17" x14ac:dyDescent="0.3">
      <c r="A39" s="7">
        <v>9</v>
      </c>
      <c r="B39" s="21" t="s">
        <v>60</v>
      </c>
      <c r="C39" s="100" t="s">
        <v>61</v>
      </c>
      <c r="D39" s="65"/>
      <c r="E39" s="65"/>
      <c r="F39" s="65"/>
      <c r="G39" s="65"/>
      <c r="H39" s="65"/>
      <c r="I39" s="65"/>
      <c r="J39" s="22"/>
    </row>
    <row r="40" spans="1:17" x14ac:dyDescent="0.3">
      <c r="A40" s="7" t="s">
        <v>45</v>
      </c>
      <c r="B40" s="21"/>
      <c r="C40" s="101"/>
      <c r="D40" s="101"/>
      <c r="E40" s="101"/>
      <c r="F40" s="110"/>
      <c r="G40" s="111"/>
      <c r="H40" s="112"/>
      <c r="I40" s="113"/>
      <c r="J40" s="27" t="s">
        <v>134</v>
      </c>
      <c r="K40" s="7"/>
      <c r="M40" s="28">
        <v>0.2</v>
      </c>
      <c r="Q40" s="7">
        <v>1433</v>
      </c>
    </row>
    <row r="41" spans="1:17" x14ac:dyDescent="0.3">
      <c r="A41" s="7" t="s">
        <v>38</v>
      </c>
      <c r="B41" s="22"/>
      <c r="C41" s="65"/>
      <c r="D41" s="65"/>
      <c r="E41" s="65"/>
      <c r="J41" s="22"/>
    </row>
    <row r="42" spans="1:17" x14ac:dyDescent="0.3">
      <c r="B42" s="22"/>
      <c r="C42" s="95" t="s">
        <v>59</v>
      </c>
      <c r="D42" s="96"/>
      <c r="E42" s="96"/>
      <c r="F42" s="93"/>
      <c r="G42" s="93"/>
      <c r="H42" s="93"/>
      <c r="I42" s="93"/>
      <c r="J42" s="94"/>
    </row>
    <row r="43" spans="1:17" x14ac:dyDescent="0.3">
      <c r="B43" s="22"/>
      <c r="C43" s="98"/>
      <c r="D43" s="45"/>
      <c r="E43" s="45"/>
      <c r="F43" s="45"/>
      <c r="G43" s="45"/>
      <c r="H43" s="45"/>
      <c r="I43" s="45"/>
      <c r="J43" s="97"/>
    </row>
    <row r="44" spans="1:17" x14ac:dyDescent="0.3">
      <c r="B44" s="22"/>
      <c r="C44" s="87" t="s">
        <v>51</v>
      </c>
      <c r="D44" s="88"/>
      <c r="E44" s="88"/>
      <c r="F44" s="85" t="s">
        <v>134</v>
      </c>
      <c r="G44" s="85"/>
      <c r="H44" s="85"/>
      <c r="I44" s="85"/>
      <c r="J44" s="86"/>
    </row>
    <row r="45" spans="1:17" hidden="1" x14ac:dyDescent="0.3">
      <c r="B45" s="22"/>
      <c r="C45" s="91" t="s">
        <v>52</v>
      </c>
      <c r="D45" s="92"/>
      <c r="E45" s="92"/>
      <c r="F45" s="89">
        <f>ROUND(SUMIF(K38:K41, IF(K37="","",K37), J38:J41) * 0.2, 2)</f>
        <v>0</v>
      </c>
      <c r="G45" s="89"/>
      <c r="H45" s="89"/>
      <c r="I45" s="89"/>
      <c r="J45" s="90"/>
    </row>
    <row r="46" spans="1:17" hidden="1" x14ac:dyDescent="0.3">
      <c r="B46" s="22"/>
      <c r="C46" s="87" t="s">
        <v>53</v>
      </c>
      <c r="D46" s="88"/>
      <c r="E46" s="88"/>
      <c r="F46" s="85">
        <f>SUM(F44:F45)</f>
        <v>0</v>
      </c>
      <c r="G46" s="85"/>
      <c r="H46" s="85"/>
      <c r="I46" s="85"/>
      <c r="J46" s="86"/>
    </row>
    <row r="47" spans="1:17" ht="37.200000000000003" customHeight="1" x14ac:dyDescent="0.3">
      <c r="B47" s="3"/>
      <c r="C47" s="83" t="s">
        <v>62</v>
      </c>
      <c r="D47" s="83"/>
      <c r="E47" s="83"/>
      <c r="F47" s="83"/>
      <c r="G47" s="83"/>
      <c r="H47" s="83"/>
      <c r="I47" s="83"/>
      <c r="J47" s="83"/>
    </row>
    <row r="49" spans="1:10" ht="15.6" x14ac:dyDescent="0.3">
      <c r="C49" s="84" t="s">
        <v>63</v>
      </c>
      <c r="D49" s="84"/>
      <c r="E49" s="84"/>
      <c r="F49" s="84"/>
      <c r="G49" s="84"/>
      <c r="H49" s="84"/>
      <c r="I49" s="84"/>
      <c r="J49" s="84"/>
    </row>
    <row r="50" spans="1:10" ht="49.05" customHeight="1" x14ac:dyDescent="0.3">
      <c r="C50" s="81" t="s">
        <v>64</v>
      </c>
      <c r="D50" s="82"/>
      <c r="E50" s="82"/>
      <c r="F50" s="80">
        <f>SUMIF(K12:K19, "", J12:J19)</f>
        <v>0</v>
      </c>
      <c r="G50" s="80"/>
      <c r="H50" s="80"/>
      <c r="I50" s="80"/>
      <c r="J50" s="80"/>
    </row>
    <row r="51" spans="1:10" x14ac:dyDescent="0.3">
      <c r="C51" s="78" t="s">
        <v>65</v>
      </c>
      <c r="D51" s="79"/>
      <c r="E51" s="79"/>
      <c r="F51" s="76">
        <f>SUMIF(K12:K12, "", J12:J12)</f>
        <v>0</v>
      </c>
      <c r="G51" s="77"/>
      <c r="H51" s="77"/>
      <c r="I51" s="77"/>
      <c r="J51" s="77"/>
    </row>
    <row r="52" spans="1:10" ht="26.7" customHeight="1" x14ac:dyDescent="0.3">
      <c r="C52" s="78" t="s">
        <v>66</v>
      </c>
      <c r="D52" s="79"/>
      <c r="E52" s="79"/>
      <c r="F52" s="76">
        <f>SUMIF(K19:K19, "", J19:J19)</f>
        <v>0</v>
      </c>
      <c r="G52" s="77"/>
      <c r="H52" s="77"/>
      <c r="I52" s="77"/>
      <c r="J52" s="77"/>
    </row>
    <row r="53" spans="1:10" ht="33.75" customHeight="1" x14ac:dyDescent="0.3">
      <c r="C53" s="81" t="s">
        <v>67</v>
      </c>
      <c r="D53" s="82"/>
      <c r="E53" s="82"/>
      <c r="F53" s="80">
        <f>SUMIF(K30:K30, "", J30:J30)</f>
        <v>0</v>
      </c>
      <c r="G53" s="80"/>
      <c r="H53" s="80"/>
      <c r="I53" s="80"/>
      <c r="J53" s="80"/>
    </row>
    <row r="54" spans="1:10" ht="16.95" customHeight="1" x14ac:dyDescent="0.3">
      <c r="C54" s="81" t="s">
        <v>68</v>
      </c>
      <c r="D54" s="82"/>
      <c r="E54" s="82"/>
      <c r="F54" s="80" t="s">
        <v>134</v>
      </c>
      <c r="G54" s="80"/>
      <c r="H54" s="80"/>
      <c r="I54" s="80"/>
      <c r="J54" s="80"/>
    </row>
    <row r="55" spans="1:10" x14ac:dyDescent="0.3">
      <c r="C55" s="67" t="s">
        <v>69</v>
      </c>
      <c r="D55" s="68"/>
      <c r="E55" s="68"/>
      <c r="F55" s="30"/>
      <c r="G55" s="30"/>
      <c r="H55" s="30"/>
      <c r="I55" s="30"/>
      <c r="J55" s="31"/>
    </row>
    <row r="56" spans="1:10" x14ac:dyDescent="0.3">
      <c r="C56" s="69"/>
      <c r="D56" s="70"/>
      <c r="E56" s="70"/>
      <c r="F56" s="70"/>
      <c r="G56" s="70"/>
      <c r="H56" s="70"/>
      <c r="I56" s="70"/>
      <c r="J56" s="71"/>
    </row>
    <row r="57" spans="1:10" x14ac:dyDescent="0.3">
      <c r="A57" s="32"/>
      <c r="C57" s="72" t="s">
        <v>51</v>
      </c>
      <c r="D57" s="45"/>
      <c r="E57" s="45"/>
      <c r="F57" s="73">
        <f>SUMIF(K5:K47, IF(K4="","",K4), J5:J47)</f>
        <v>0</v>
      </c>
      <c r="G57" s="74"/>
      <c r="H57" s="74"/>
      <c r="I57" s="74"/>
      <c r="J57" s="75"/>
    </row>
    <row r="58" spans="1:10" x14ac:dyDescent="0.3">
      <c r="A58" s="32"/>
      <c r="C58" s="72" t="s">
        <v>52</v>
      </c>
      <c r="D58" s="45"/>
      <c r="E58" s="45"/>
      <c r="F58" s="73">
        <f>ROUND(SUMIF(K5:K47, IF(K4="","",K4), J5:J47) * 0.2, 2)</f>
        <v>0</v>
      </c>
      <c r="G58" s="74"/>
      <c r="H58" s="74"/>
      <c r="I58" s="74"/>
      <c r="J58" s="75"/>
    </row>
    <row r="59" spans="1:10" x14ac:dyDescent="0.3">
      <c r="C59" s="60" t="s">
        <v>53</v>
      </c>
      <c r="D59" s="56"/>
      <c r="E59" s="56"/>
      <c r="F59" s="61">
        <f>SUM(F57:F58)</f>
        <v>0</v>
      </c>
      <c r="G59" s="62"/>
      <c r="H59" s="62"/>
      <c r="I59" s="62"/>
      <c r="J59" s="63"/>
    </row>
    <row r="60" spans="1:10" x14ac:dyDescent="0.3">
      <c r="C60" s="64"/>
      <c r="D60" s="65"/>
      <c r="E60" s="65"/>
      <c r="F60" s="65"/>
      <c r="G60" s="65"/>
      <c r="H60" s="65"/>
      <c r="I60" s="65"/>
      <c r="J60" s="65"/>
    </row>
    <row r="61" spans="1:10" x14ac:dyDescent="0.3">
      <c r="C61" s="66" t="s">
        <v>70</v>
      </c>
      <c r="D61" s="65"/>
      <c r="E61" s="65"/>
      <c r="F61" s="65"/>
      <c r="G61" s="65"/>
      <c r="H61" s="65"/>
      <c r="I61" s="65"/>
      <c r="J61" s="65"/>
    </row>
    <row r="62" spans="1:10" x14ac:dyDescent="0.3">
      <c r="C62" s="56" t="str">
        <f>IF(Paramètres!AA2&lt;&gt;"",Paramètres!AA2,"")</f>
        <v xml:space="preserve">Zéro euro </v>
      </c>
      <c r="D62" s="56"/>
      <c r="E62" s="56"/>
      <c r="F62" s="56"/>
      <c r="G62" s="56"/>
      <c r="H62" s="56"/>
      <c r="I62" s="56"/>
      <c r="J62" s="56"/>
    </row>
    <row r="63" spans="1:10" x14ac:dyDescent="0.3">
      <c r="C63" s="56"/>
      <c r="D63" s="56"/>
      <c r="E63" s="56"/>
      <c r="F63" s="56"/>
      <c r="G63" s="56"/>
      <c r="H63" s="56"/>
      <c r="I63" s="56"/>
      <c r="J63" s="56"/>
    </row>
    <row r="64" spans="1:10" ht="56.7" customHeight="1" x14ac:dyDescent="0.3">
      <c r="F64" s="57" t="s">
        <v>71</v>
      </c>
      <c r="G64" s="57"/>
      <c r="H64" s="57"/>
      <c r="I64" s="57"/>
      <c r="J64" s="57"/>
    </row>
    <row r="66" spans="3:10" ht="85.05" customHeight="1" x14ac:dyDescent="0.3">
      <c r="C66" s="58" t="s">
        <v>72</v>
      </c>
      <c r="D66" s="58"/>
      <c r="F66" s="58" t="s">
        <v>73</v>
      </c>
      <c r="G66" s="58"/>
      <c r="H66" s="58"/>
      <c r="I66" s="58"/>
      <c r="J66" s="58"/>
    </row>
    <row r="67" spans="3:10" x14ac:dyDescent="0.3">
      <c r="C67" s="59"/>
      <c r="D67" s="59"/>
      <c r="E67" s="59"/>
      <c r="F67" s="59"/>
      <c r="G67" s="59"/>
      <c r="H67" s="59"/>
      <c r="I67" s="59"/>
      <c r="J67" s="59"/>
    </row>
  </sheetData>
  <sheetProtection algorithmName="SHA-512" hashValue="vCpiU1Tv0JE+mxqjA9FA4512HcBwxC9ND7/F3ZIOp2zEHRPj5lWd05LsBLkiPwnpupWlI88gz8NJmZq1fiMOfA==" saltValue="EtWxeXCQHB0CW4Yd5iHmZg==" spinCount="100000" sheet="1" objects="1" selectLockedCells="1"/>
  <mergeCells count="76">
    <mergeCell ref="C3:E3"/>
    <mergeCell ref="C4:E4"/>
    <mergeCell ref="C7:E7"/>
    <mergeCell ref="C8:E8"/>
    <mergeCell ref="C10:I10"/>
    <mergeCell ref="C12:E12"/>
    <mergeCell ref="C14:E14"/>
    <mergeCell ref="C17:I17"/>
    <mergeCell ref="C19:E19"/>
    <mergeCell ref="C21:E21"/>
    <mergeCell ref="F22:J22"/>
    <mergeCell ref="C22:E22"/>
    <mergeCell ref="F23:J23"/>
    <mergeCell ref="C23:E23"/>
    <mergeCell ref="F24:J24"/>
    <mergeCell ref="C24:E24"/>
    <mergeCell ref="F25:J25"/>
    <mergeCell ref="C25:E25"/>
    <mergeCell ref="F26:J26"/>
    <mergeCell ref="C26:E26"/>
    <mergeCell ref="C27:E27"/>
    <mergeCell ref="C29:I29"/>
    <mergeCell ref="C30:E30"/>
    <mergeCell ref="C31:E31"/>
    <mergeCell ref="F32:J32"/>
    <mergeCell ref="C32:E32"/>
    <mergeCell ref="F33:J33"/>
    <mergeCell ref="C33:E33"/>
    <mergeCell ref="F34:J34"/>
    <mergeCell ref="C34:E34"/>
    <mergeCell ref="F35:J35"/>
    <mergeCell ref="C35:E35"/>
    <mergeCell ref="F36:J36"/>
    <mergeCell ref="C36:E36"/>
    <mergeCell ref="C37:E37"/>
    <mergeCell ref="C39:I39"/>
    <mergeCell ref="C40:E40"/>
    <mergeCell ref="C41:E41"/>
    <mergeCell ref="F42:J42"/>
    <mergeCell ref="C42:E42"/>
    <mergeCell ref="F43:J43"/>
    <mergeCell ref="C43:E43"/>
    <mergeCell ref="F44:J44"/>
    <mergeCell ref="C44:E44"/>
    <mergeCell ref="F45:J45"/>
    <mergeCell ref="C45:E45"/>
    <mergeCell ref="F46:J46"/>
    <mergeCell ref="C46:E46"/>
    <mergeCell ref="C47:J47"/>
    <mergeCell ref="C49:J49"/>
    <mergeCell ref="F50:J50"/>
    <mergeCell ref="C50:E50"/>
    <mergeCell ref="F51:J51"/>
    <mergeCell ref="C51:E51"/>
    <mergeCell ref="F52:J52"/>
    <mergeCell ref="C52:E52"/>
    <mergeCell ref="F53:J53"/>
    <mergeCell ref="C53:E53"/>
    <mergeCell ref="F54:J54"/>
    <mergeCell ref="C54:E54"/>
    <mergeCell ref="C55:E55"/>
    <mergeCell ref="C56:J56"/>
    <mergeCell ref="C57:E57"/>
    <mergeCell ref="F57:J57"/>
    <mergeCell ref="C58:E58"/>
    <mergeCell ref="F58:J58"/>
    <mergeCell ref="C59:E59"/>
    <mergeCell ref="F59:J59"/>
    <mergeCell ref="C60:J60"/>
    <mergeCell ref="C61:J61"/>
    <mergeCell ref="C62:J62"/>
    <mergeCell ref="C63:J63"/>
    <mergeCell ref="F64:J64"/>
    <mergeCell ref="C66:D66"/>
    <mergeCell ref="F66:J66"/>
    <mergeCell ref="C67:J67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 Z-24085 - Remplacement de menuiseries extérieures - bâtiments 19 et 20
 &amp;RPRO-DCE  
DPGF - Lot n°4 PLÂTRERIE - PEINTURE</oddHeader>
    <oddFooter>&amp;L 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29" t="s">
        <v>74</v>
      </c>
      <c r="AA1" s="7">
        <f>IF(DPGF!F59&lt;&gt;"",DPGF!F59,"0")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34" t="s">
        <v>75</v>
      </c>
      <c r="B3" s="33" t="s">
        <v>76</v>
      </c>
      <c r="C3" s="105" t="s">
        <v>101</v>
      </c>
      <c r="D3" s="105"/>
      <c r="E3" s="105"/>
      <c r="F3" s="105"/>
      <c r="G3" s="105"/>
      <c r="H3" s="105"/>
      <c r="I3" s="105"/>
      <c r="J3" s="105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34" t="s">
        <v>77</v>
      </c>
      <c r="B5" s="33" t="s">
        <v>78</v>
      </c>
      <c r="C5" s="105" t="s">
        <v>102</v>
      </c>
      <c r="D5" s="105"/>
      <c r="E5" s="105"/>
      <c r="F5" s="105"/>
      <c r="G5" s="105"/>
      <c r="H5" s="105"/>
      <c r="I5" s="105"/>
      <c r="J5" s="105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34" t="s">
        <v>87</v>
      </c>
      <c r="B7" s="33" t="s">
        <v>88</v>
      </c>
      <c r="C7" s="35" t="s">
        <v>103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34" t="s">
        <v>89</v>
      </c>
      <c r="B9" s="33" t="s">
        <v>90</v>
      </c>
      <c r="C9" s="35" t="s">
        <v>36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34" t="s">
        <v>79</v>
      </c>
      <c r="B11" s="33" t="s">
        <v>80</v>
      </c>
      <c r="C11" s="105" t="s">
        <v>37</v>
      </c>
      <c r="D11" s="105"/>
      <c r="E11" s="105"/>
      <c r="F11" s="105"/>
      <c r="G11" s="105"/>
      <c r="H11" s="105"/>
      <c r="I11" s="105"/>
      <c r="J11" s="105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34" t="s">
        <v>91</v>
      </c>
      <c r="B13" s="33" t="s">
        <v>92</v>
      </c>
      <c r="C13" s="35" t="s">
        <v>104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34" t="s">
        <v>93</v>
      </c>
      <c r="B15" s="33" t="s">
        <v>94</v>
      </c>
      <c r="C15" s="35" t="s">
        <v>105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34" t="s">
        <v>95</v>
      </c>
      <c r="B17" s="33" t="s">
        <v>96</v>
      </c>
      <c r="C17" s="35" t="s">
        <v>106</v>
      </c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36">
        <v>0.2</v>
      </c>
      <c r="E19" s="37" t="s">
        <v>97</v>
      </c>
      <c r="AA19" s="7">
        <f>INT((AA5-AA18*100)/10)</f>
        <v>0</v>
      </c>
    </row>
    <row r="20" spans="1:27" ht="12.75" customHeight="1" x14ac:dyDescent="0.3">
      <c r="C20" s="38">
        <v>5.5E-2</v>
      </c>
      <c r="E20" s="37" t="s">
        <v>98</v>
      </c>
      <c r="AA20" s="7">
        <f>AA5-AA18*100-AA19*10</f>
        <v>0</v>
      </c>
    </row>
    <row r="21" spans="1:27" ht="12.75" customHeight="1" x14ac:dyDescent="0.3">
      <c r="C21" s="38">
        <v>0</v>
      </c>
      <c r="E21" s="37" t="s">
        <v>99</v>
      </c>
      <c r="AA21" s="7">
        <f>INT(AA6/10)</f>
        <v>0</v>
      </c>
    </row>
    <row r="22" spans="1:27" ht="12.75" customHeight="1" x14ac:dyDescent="0.3">
      <c r="C22" s="39">
        <v>0</v>
      </c>
      <c r="E22" s="37" t="s">
        <v>100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34" t="s">
        <v>81</v>
      </c>
      <c r="B24" s="33" t="s">
        <v>82</v>
      </c>
      <c r="C24" s="105"/>
      <c r="D24" s="105"/>
      <c r="E24" s="105"/>
      <c r="F24" s="105"/>
      <c r="G24" s="105"/>
      <c r="H24" s="105"/>
      <c r="I24" s="105"/>
      <c r="J24" s="105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34" t="s">
        <v>83</v>
      </c>
      <c r="B26" s="33" t="s">
        <v>84</v>
      </c>
      <c r="C26" s="105"/>
      <c r="D26" s="105"/>
      <c r="E26" s="105"/>
      <c r="F26" s="105"/>
      <c r="G26" s="105"/>
      <c r="H26" s="105"/>
      <c r="I26" s="105"/>
      <c r="J26" s="105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34" t="s">
        <v>85</v>
      </c>
      <c r="B28" s="33" t="s">
        <v>86</v>
      </c>
      <c r="C28" s="105"/>
      <c r="D28" s="105"/>
      <c r="E28" s="105"/>
      <c r="F28" s="105"/>
      <c r="G28" s="105"/>
      <c r="H28" s="105"/>
      <c r="I28" s="105"/>
      <c r="J28" s="105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107</v>
      </c>
      <c r="B1" s="7" t="s">
        <v>108</v>
      </c>
    </row>
    <row r="2" spans="1:3" x14ac:dyDescent="0.3">
      <c r="A2" s="7" t="s">
        <v>109</v>
      </c>
      <c r="B2" s="7" t="s">
        <v>101</v>
      </c>
    </row>
    <row r="3" spans="1:3" x14ac:dyDescent="0.3">
      <c r="A3" s="7" t="s">
        <v>110</v>
      </c>
      <c r="B3" s="7">
        <v>1</v>
      </c>
    </row>
    <row r="4" spans="1:3" x14ac:dyDescent="0.3">
      <c r="A4" s="7" t="s">
        <v>111</v>
      </c>
      <c r="B4" s="7">
        <v>0</v>
      </c>
    </row>
    <row r="5" spans="1:3" x14ac:dyDescent="0.3">
      <c r="A5" s="7" t="s">
        <v>112</v>
      </c>
      <c r="B5" s="7">
        <v>0</v>
      </c>
    </row>
    <row r="6" spans="1:3" x14ac:dyDescent="0.3">
      <c r="A6" s="7" t="s">
        <v>113</v>
      </c>
      <c r="B6" s="7">
        <v>1</v>
      </c>
    </row>
    <row r="7" spans="1:3" x14ac:dyDescent="0.3">
      <c r="A7" s="7" t="s">
        <v>114</v>
      </c>
      <c r="B7" s="7">
        <v>0</v>
      </c>
    </row>
    <row r="8" spans="1:3" x14ac:dyDescent="0.3">
      <c r="A8" s="7" t="s">
        <v>115</v>
      </c>
      <c r="B8" s="7">
        <v>0</v>
      </c>
    </row>
    <row r="9" spans="1:3" x14ac:dyDescent="0.3">
      <c r="A9" s="7" t="s">
        <v>116</v>
      </c>
      <c r="B9" s="7">
        <v>1</v>
      </c>
    </row>
    <row r="10" spans="1:3" x14ac:dyDescent="0.3">
      <c r="A10" s="7" t="s">
        <v>117</v>
      </c>
      <c r="C10" s="7" t="s">
        <v>118</v>
      </c>
    </row>
    <row r="11" spans="1:3" x14ac:dyDescent="0.3">
      <c r="A11" s="7" t="s">
        <v>119</v>
      </c>
      <c r="B11" s="7">
        <v>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08" t="s">
        <v>120</v>
      </c>
      <c r="C2" s="108"/>
      <c r="D2" s="108"/>
      <c r="E2" s="108"/>
      <c r="F2" s="108"/>
      <c r="G2" s="108"/>
      <c r="H2" s="108"/>
      <c r="I2" s="108"/>
      <c r="J2" s="108"/>
    </row>
    <row r="4" spans="1:10" ht="12.75" customHeight="1" x14ac:dyDescent="0.3">
      <c r="A4" s="34" t="s">
        <v>75</v>
      </c>
      <c r="B4" s="33" t="s">
        <v>121</v>
      </c>
      <c r="C4" s="107"/>
      <c r="D4" s="107"/>
      <c r="E4" s="107"/>
      <c r="F4" s="107"/>
      <c r="G4" s="107"/>
      <c r="H4" s="107"/>
      <c r="I4" s="107"/>
      <c r="J4" s="107"/>
    </row>
    <row r="6" spans="1:10" ht="12.75" customHeight="1" x14ac:dyDescent="0.3">
      <c r="A6" s="34" t="s">
        <v>77</v>
      </c>
      <c r="B6" s="33" t="s">
        <v>122</v>
      </c>
      <c r="C6" s="107"/>
      <c r="D6" s="107"/>
      <c r="E6" s="107"/>
      <c r="F6" s="107"/>
      <c r="G6" s="107"/>
      <c r="H6" s="107"/>
      <c r="I6" s="107"/>
      <c r="J6" s="107"/>
    </row>
    <row r="8" spans="1:10" ht="12.75" customHeight="1" x14ac:dyDescent="0.3">
      <c r="A8" s="34" t="s">
        <v>87</v>
      </c>
      <c r="B8" s="33" t="s">
        <v>123</v>
      </c>
      <c r="C8" s="107"/>
      <c r="D8" s="107"/>
      <c r="E8" s="107"/>
      <c r="F8" s="107"/>
      <c r="G8" s="107"/>
      <c r="H8" s="107"/>
      <c r="I8" s="107"/>
      <c r="J8" s="107"/>
    </row>
    <row r="10" spans="1:10" ht="12.75" customHeight="1" x14ac:dyDescent="0.3">
      <c r="A10" s="34" t="s">
        <v>89</v>
      </c>
      <c r="B10" s="33" t="s">
        <v>124</v>
      </c>
      <c r="C10" s="109"/>
      <c r="D10" s="109"/>
      <c r="E10" s="109"/>
      <c r="F10" s="109"/>
      <c r="G10" s="109"/>
      <c r="H10" s="109"/>
      <c r="I10" s="109"/>
      <c r="J10" s="109"/>
    </row>
    <row r="12" spans="1:10" ht="12.75" customHeight="1" x14ac:dyDescent="0.3">
      <c r="A12" s="34" t="s">
        <v>79</v>
      </c>
      <c r="B12" s="33" t="s">
        <v>125</v>
      </c>
      <c r="C12" s="107"/>
      <c r="D12" s="107"/>
      <c r="E12" s="107"/>
      <c r="F12" s="107"/>
      <c r="G12" s="107"/>
      <c r="H12" s="107"/>
      <c r="I12" s="107"/>
      <c r="J12" s="107"/>
    </row>
    <row r="14" spans="1:10" ht="12.75" customHeight="1" x14ac:dyDescent="0.3">
      <c r="A14" s="34" t="s">
        <v>91</v>
      </c>
      <c r="B14" s="33" t="s">
        <v>126</v>
      </c>
      <c r="C14" s="107"/>
      <c r="D14" s="107"/>
      <c r="E14" s="107"/>
      <c r="F14" s="107"/>
      <c r="G14" s="107"/>
      <c r="H14" s="107"/>
      <c r="I14" s="107"/>
      <c r="J14" s="107"/>
    </row>
    <row r="16" spans="1:10" ht="12.75" customHeight="1" x14ac:dyDescent="0.3">
      <c r="A16" s="34" t="s">
        <v>93</v>
      </c>
      <c r="B16" s="33" t="s">
        <v>127</v>
      </c>
      <c r="C16" s="107"/>
      <c r="D16" s="107"/>
      <c r="E16" s="107"/>
      <c r="F16" s="107"/>
      <c r="G16" s="107"/>
      <c r="H16" s="107"/>
      <c r="I16" s="107"/>
      <c r="J16" s="107"/>
    </row>
    <row r="18" spans="1:10" ht="12.75" customHeight="1" x14ac:dyDescent="0.3">
      <c r="A18" s="34" t="s">
        <v>95</v>
      </c>
      <c r="B18" s="33" t="s">
        <v>128</v>
      </c>
      <c r="C18" s="106"/>
      <c r="D18" s="106"/>
      <c r="E18" s="106"/>
      <c r="F18" s="106"/>
      <c r="G18" s="106"/>
      <c r="H18" s="106"/>
      <c r="I18" s="106"/>
      <c r="J18" s="106"/>
    </row>
    <row r="20" spans="1:10" ht="12.75" customHeight="1" x14ac:dyDescent="0.3">
      <c r="A20" s="34" t="s">
        <v>129</v>
      </c>
      <c r="B20" s="33" t="s">
        <v>130</v>
      </c>
      <c r="C20" s="106"/>
      <c r="D20" s="106"/>
      <c r="E20" s="106"/>
      <c r="F20" s="106"/>
      <c r="G20" s="106"/>
      <c r="H20" s="106"/>
      <c r="I20" s="106"/>
      <c r="J20" s="106"/>
    </row>
    <row r="22" spans="1:10" ht="12.75" customHeight="1" x14ac:dyDescent="0.3">
      <c r="A22" s="34" t="s">
        <v>81</v>
      </c>
      <c r="B22" s="33" t="s">
        <v>131</v>
      </c>
      <c r="C22" s="106"/>
      <c r="D22" s="106"/>
      <c r="E22" s="106"/>
      <c r="F22" s="106"/>
      <c r="G22" s="106"/>
      <c r="H22" s="106"/>
      <c r="I22" s="106"/>
      <c r="J22" s="106"/>
    </row>
    <row r="24" spans="1:10" ht="12.75" customHeight="1" x14ac:dyDescent="0.3">
      <c r="A24" s="34" t="s">
        <v>83</v>
      </c>
      <c r="B24" s="33" t="s">
        <v>132</v>
      </c>
      <c r="C24" s="107"/>
      <c r="D24" s="107"/>
      <c r="E24" s="107"/>
      <c r="F24" s="107"/>
      <c r="G24" s="107"/>
      <c r="H24" s="107"/>
      <c r="I24" s="107"/>
      <c r="J24" s="107"/>
    </row>
    <row r="28" spans="1:10" ht="60" customHeight="1" x14ac:dyDescent="0.3">
      <c r="A28" s="34" t="s">
        <v>85</v>
      </c>
      <c r="B28" s="33" t="s">
        <v>133</v>
      </c>
      <c r="C28" s="107"/>
      <c r="D28" s="107"/>
      <c r="E28" s="107"/>
      <c r="F28" s="107"/>
      <c r="G28" s="107"/>
      <c r="H28" s="107"/>
      <c r="I28" s="107"/>
      <c r="J28" s="107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2BDM - Sandra MARVIN</cp:lastModifiedBy>
  <dcterms:created xsi:type="dcterms:W3CDTF">2025-07-29T14:44:16Z</dcterms:created>
  <dcterms:modified xsi:type="dcterms:W3CDTF">2025-07-29T15:06:09Z</dcterms:modified>
</cp:coreProperties>
</file>